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2024 yil\умумий файллар\Хисоботлар\комиссияга\"/>
    </mc:Choice>
  </mc:AlternateContent>
  <xr:revisionPtr revIDLastSave="0" documentId="13_ncr:1_{29676499-CFE3-4279-B838-B4CEE27C3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9" i="1"/>
  <c r="E18" i="1"/>
  <c r="E17" i="1"/>
  <c r="E16" i="1"/>
  <c r="K33" i="1"/>
  <c r="L33" i="1"/>
</calcChain>
</file>

<file path=xl/sharedStrings.xml><?xml version="1.0" encoding="utf-8"?>
<sst xmlns="http://schemas.openxmlformats.org/spreadsheetml/2006/main" count="132" uniqueCount="89">
  <si>
    <t>Т/р</t>
  </si>
  <si>
    <t>Давлат органлари ва ташкилотларининг очиқликни таъминлаш соҳасидаги норматив-ҳуқуқий ҳужжатларда белгиланган мажбуриятларга риоя этилишини масофадан мониторинг қилиш тартиби тўғрисидаги низомга
4-ИЛОВА</t>
  </si>
  <si>
    <t>Буюртма-чининг СТИР рақами</t>
  </si>
  <si>
    <t>Харид предмети
(маҳсулот, иш, хизмат)</t>
  </si>
  <si>
    <t>Категорияси</t>
  </si>
  <si>
    <t>Миқдори
(ўлчов бирлиги)</t>
  </si>
  <si>
    <t>Лот рақами</t>
  </si>
  <si>
    <t>Молиялаштириш манбаи</t>
  </si>
  <si>
    <t>Етказиб берувчи номи ва СТИР рақами</t>
  </si>
  <si>
    <t>Шартнома рақами ва санаси</t>
  </si>
  <si>
    <t>Етказиб бериш муддати
(кун, иш куни ёки сутка)</t>
  </si>
  <si>
    <t>Харид бошланғич қиймати
(минг сўмда)</t>
  </si>
  <si>
    <t>Харид амалга оширилган қиймат
(минг сўмда)</t>
  </si>
  <si>
    <t>хизмат</t>
  </si>
  <si>
    <t>Ручка канцелярская</t>
  </si>
  <si>
    <t>Тендир</t>
  </si>
  <si>
    <t>Энг яхши таклифни танлаш</t>
  </si>
  <si>
    <t>Бошланғич нархни пасайтириш учун ўтказиладиган аукцион</t>
  </si>
  <si>
    <t>Электрон дўкон</t>
  </si>
  <si>
    <t>Миллий дўкон</t>
  </si>
  <si>
    <t>Маълумотлар эълон қилинаётган давр бўйича жами:</t>
  </si>
  <si>
    <t>Ҳисобот йилининг ўтган даври бўйича жами:</t>
  </si>
  <si>
    <t>Изоҳ:
1. Маълумотлар молия йилининг (мос давридан келиб чиқиб) ҳар бир чораги учун алоҳида шакллантирилиб (1,2,3 ва 4-чораклар қўшилганда, жадвалнинг «Ҳисобот йилининг ўтган даври бўйича жами» сатрида 11-12-устунларнинг кўрсаткичлари молия йили давомида ўсиб борувчи тартибида киритилади), давлат органлари ва ташкилотларининг расмий веб-сайти ва Очиқ маълумотлар порталидаги саҳифасида жойлаштирилади;
2. Маълумотлар амалга оширилган ҳар бир давлат харидлари (тўғридан-тўғри шартномалар бўйича амалга оширилган давлат харидлари бундан мустасно) кесимида, ҳар чорак якунидан кейинги ойнинг ўнинчи санасига қадар белгиланган ахборот ресурсида жойлаштириб борилиши лозим.</t>
  </si>
  <si>
    <t>2025 йил 2-чорагда Амалга оширилган давлат харидлари тўғрисидаги</t>
  </si>
  <si>
    <t>Услуга по изготовлению настольного каталога</t>
  </si>
  <si>
    <t xml:space="preserve">252110084434163
</t>
  </si>
  <si>
    <t>Бюджет</t>
  </si>
  <si>
    <t>310471422</t>
  </si>
  <si>
    <t xml:space="preserve">08.04.2025
4434163.1.1
</t>
  </si>
  <si>
    <t xml:space="preserve">55000000
</t>
  </si>
  <si>
    <t>Сумка шоппер</t>
  </si>
  <si>
    <t xml:space="preserve">252110084463780
</t>
  </si>
  <si>
    <t>311845983</t>
  </si>
  <si>
    <t xml:space="preserve">11.04.2025
4463780.1.1
</t>
  </si>
  <si>
    <t>Папка</t>
  </si>
  <si>
    <t>25311008048752</t>
  </si>
  <si>
    <t xml:space="preserve">14.04.2025
B1089826
</t>
  </si>
  <si>
    <t>Книга Регистрации</t>
  </si>
  <si>
    <t>25311008048681</t>
  </si>
  <si>
    <t xml:space="preserve">14.04.2025
B1089945
</t>
  </si>
  <si>
    <t>25311008048810</t>
  </si>
  <si>
    <t xml:space="preserve">14.04.2025
B1089946
</t>
  </si>
  <si>
    <t>25311008055681</t>
  </si>
  <si>
    <t xml:space="preserve">21.04.2025
B1092854
</t>
  </si>
  <si>
    <t>Салфетки бумажные</t>
  </si>
  <si>
    <t xml:space="preserve">25311008055676
</t>
  </si>
  <si>
    <t xml:space="preserve">21.04.2025
B1092852
</t>
  </si>
  <si>
    <t xml:space="preserve">2 060 000,00
</t>
  </si>
  <si>
    <t>Бумага для офисной техники белая</t>
  </si>
  <si>
    <t>25311008055913</t>
  </si>
  <si>
    <t>21.04.2025
B1092907</t>
  </si>
  <si>
    <t>25311008055920</t>
  </si>
  <si>
    <t xml:space="preserve">21.04.2025
B1093018
</t>
  </si>
  <si>
    <t>Аккумулятор свинцовый для запуска поршневых двигателей</t>
  </si>
  <si>
    <t>251110083743893</t>
  </si>
  <si>
    <t>21.04.2025
3164896</t>
  </si>
  <si>
    <t xml:space="preserve">1 799 000,00
</t>
  </si>
  <si>
    <t>Устранение неполадок транспортных средств</t>
  </si>
  <si>
    <t xml:space="preserve">251110083743895
</t>
  </si>
  <si>
    <t xml:space="preserve">31110840211264
</t>
  </si>
  <si>
    <t>21.04.2025
3164900</t>
  </si>
  <si>
    <t>Салфетка гигиеническая влажная</t>
  </si>
  <si>
    <t>25311008067063</t>
  </si>
  <si>
    <t>01.05.2025
B1097792</t>
  </si>
  <si>
    <t>Бумага самоклеящаяся</t>
  </si>
  <si>
    <t xml:space="preserve">25311008067105
</t>
  </si>
  <si>
    <t xml:space="preserve">306089114
</t>
  </si>
  <si>
    <t xml:space="preserve">01.05.2025
B1097891
</t>
  </si>
  <si>
    <t xml:space="preserve">350 000,00
</t>
  </si>
  <si>
    <t>Канцелярский набор (настольный органайзер)</t>
  </si>
  <si>
    <t xml:space="preserve">25311008067121
</t>
  </si>
  <si>
    <t xml:space="preserve">01.05.2025
B1097896
</t>
  </si>
  <si>
    <t>Скоросшиватель</t>
  </si>
  <si>
    <t xml:space="preserve">25311008081657
</t>
  </si>
  <si>
    <t xml:space="preserve">15.05.2025
B1103867
</t>
  </si>
  <si>
    <t>Моноблок</t>
  </si>
  <si>
    <t>312126674</t>
  </si>
  <si>
    <t xml:space="preserve">28.05.2025
4814404.1.1
</t>
  </si>
  <si>
    <t>252110084814404</t>
  </si>
  <si>
    <t>Услуга организация учебного семинара</t>
  </si>
  <si>
    <t xml:space="preserve">251110083939992
</t>
  </si>
  <si>
    <t>16.06.2025
3364905</t>
  </si>
  <si>
    <t>Система мониторинга качества воздуха</t>
  </si>
  <si>
    <t xml:space="preserve">252110085138985
</t>
  </si>
  <si>
    <t xml:space="preserve">26.06.2025
5138985.1.1
</t>
  </si>
  <si>
    <t xml:space="preserve">9 750 000,00	</t>
  </si>
  <si>
    <t>25.04.2025
3182586</t>
  </si>
  <si>
    <t>251110083759602</t>
  </si>
  <si>
    <t>Малака ошириш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</si>
</sst>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rgb="FF212529"/>
      <name val="Golos"/>
    </font>
    <font>
      <sz val="10"/>
      <color rgb="FF212529"/>
      <name val="Golos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pane ySplit="4" topLeftCell="A32" activePane="bottomLeft" state="frozen"/>
      <selection pane="bottomLeft" activeCell="A17" sqref="A17:A32"/>
    </sheetView>
  </sheetViews>
  <sheetFormatPr defaultRowHeight="15"/>
  <cols>
    <col min="1" max="1" width="4.7109375" style="1" customWidth="1"/>
    <col min="2" max="2" width="16.5703125" style="1" customWidth="1"/>
    <col min="3" max="3" width="15.85546875" style="1" customWidth="1"/>
    <col min="4" max="4" width="16.140625" style="1" customWidth="1"/>
    <col min="5" max="5" width="14" style="1" customWidth="1"/>
    <col min="6" max="6" width="16" style="1" customWidth="1"/>
    <col min="7" max="7" width="12.42578125" style="1" customWidth="1"/>
    <col min="8" max="8" width="15.85546875" style="1" customWidth="1"/>
    <col min="9" max="9" width="14.42578125" style="1" customWidth="1"/>
    <col min="10" max="10" width="15.85546875" style="1" customWidth="1"/>
    <col min="11" max="11" width="14.42578125" style="1" customWidth="1"/>
    <col min="12" max="12" width="15.42578125" style="1" customWidth="1"/>
    <col min="13" max="16384" width="9.140625" style="1"/>
  </cols>
  <sheetData>
    <row r="1" spans="1:12" ht="88.5" customHeight="1">
      <c r="F1" s="28" t="s">
        <v>1</v>
      </c>
      <c r="G1" s="28"/>
      <c r="H1" s="28"/>
      <c r="I1" s="28"/>
      <c r="J1" s="28"/>
      <c r="K1" s="28"/>
    </row>
    <row r="2" spans="1:12" ht="34.5" customHeight="1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35" customHeight="1">
      <c r="A3" s="5" t="s">
        <v>0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ht="15.7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4">
        <v>8</v>
      </c>
      <c r="I4" s="14">
        <v>9</v>
      </c>
      <c r="J4" s="14">
        <v>10</v>
      </c>
      <c r="K4" s="14">
        <v>11</v>
      </c>
      <c r="L4" s="15">
        <v>12</v>
      </c>
    </row>
    <row r="5" spans="1:12" ht="15.75">
      <c r="A5" s="29" t="s">
        <v>15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15.75">
      <c r="A6" s="12"/>
      <c r="B6" s="13"/>
      <c r="C6" s="13"/>
      <c r="D6" s="13"/>
      <c r="E6" s="13"/>
      <c r="F6" s="13"/>
      <c r="G6" s="13"/>
      <c r="H6" s="14"/>
      <c r="I6" s="14"/>
      <c r="J6" s="14"/>
      <c r="K6" s="14"/>
      <c r="L6" s="15"/>
    </row>
    <row r="7" spans="1:12" ht="15.75">
      <c r="A7" s="29" t="s">
        <v>16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1:12" ht="15.75">
      <c r="A8" s="12"/>
      <c r="B8" s="13"/>
      <c r="C8" s="13"/>
      <c r="D8" s="13"/>
      <c r="E8" s="13"/>
      <c r="F8" s="13"/>
      <c r="G8" s="13"/>
      <c r="H8" s="14"/>
      <c r="I8" s="14"/>
      <c r="J8" s="14"/>
      <c r="K8" s="14"/>
      <c r="L8" s="15"/>
    </row>
    <row r="9" spans="1:12" ht="15.75">
      <c r="A9" s="29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ht="15.75">
      <c r="A10" s="12"/>
      <c r="B10" s="13"/>
      <c r="C10" s="13"/>
      <c r="D10" s="13"/>
      <c r="E10" s="13"/>
      <c r="F10" s="13"/>
      <c r="G10" s="13"/>
      <c r="H10" s="14"/>
      <c r="I10" s="14"/>
      <c r="J10" s="14"/>
      <c r="K10" s="14"/>
      <c r="L10" s="15"/>
    </row>
    <row r="11" spans="1:12" ht="15.75">
      <c r="A11" s="29" t="s">
        <v>19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ht="15.75">
      <c r="A12" s="12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5"/>
    </row>
    <row r="13" spans="1:12" ht="15.75">
      <c r="A13" s="29" t="s">
        <v>18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1:12" ht="60">
      <c r="A14" s="2">
        <v>1</v>
      </c>
      <c r="B14" s="2">
        <v>200936110</v>
      </c>
      <c r="C14" s="2" t="s">
        <v>13</v>
      </c>
      <c r="D14" s="2" t="s">
        <v>24</v>
      </c>
      <c r="E14" s="2">
        <v>150</v>
      </c>
      <c r="F14" s="8" t="s">
        <v>25</v>
      </c>
      <c r="G14" s="3" t="s">
        <v>26</v>
      </c>
      <c r="H14" s="7" t="s">
        <v>27</v>
      </c>
      <c r="I14" s="2" t="s">
        <v>28</v>
      </c>
      <c r="J14" s="2">
        <v>3</v>
      </c>
      <c r="K14" s="16" t="s">
        <v>29</v>
      </c>
      <c r="L14" s="16" t="s">
        <v>29</v>
      </c>
    </row>
    <row r="15" spans="1:12" ht="45">
      <c r="A15" s="2">
        <v>2</v>
      </c>
      <c r="B15" s="2">
        <v>200936111</v>
      </c>
      <c r="C15" s="2" t="s">
        <v>13</v>
      </c>
      <c r="D15" s="2" t="s">
        <v>30</v>
      </c>
      <c r="E15" s="2">
        <v>150</v>
      </c>
      <c r="F15" s="8" t="s">
        <v>31</v>
      </c>
      <c r="G15" s="3" t="s">
        <v>26</v>
      </c>
      <c r="H15" s="7" t="s">
        <v>32</v>
      </c>
      <c r="I15" s="4" t="s">
        <v>33</v>
      </c>
      <c r="J15" s="2">
        <v>3</v>
      </c>
      <c r="K15" s="11">
        <v>10200000</v>
      </c>
      <c r="L15" s="11">
        <v>10200000</v>
      </c>
    </row>
    <row r="16" spans="1:12" ht="45">
      <c r="A16" s="2">
        <v>3</v>
      </c>
      <c r="B16" s="2">
        <v>200936112</v>
      </c>
      <c r="C16" s="2" t="s">
        <v>13</v>
      </c>
      <c r="D16" s="2" t="s">
        <v>34</v>
      </c>
      <c r="E16" s="2">
        <f>K16/1800</f>
        <v>200</v>
      </c>
      <c r="F16" s="7" t="s">
        <v>35</v>
      </c>
      <c r="G16" s="3" t="s">
        <v>26</v>
      </c>
      <c r="H16" s="2">
        <v>306089114</v>
      </c>
      <c r="I16" s="2" t="s">
        <v>36</v>
      </c>
      <c r="J16" s="2">
        <v>3</v>
      </c>
      <c r="K16" s="9">
        <v>360000</v>
      </c>
      <c r="L16" s="9">
        <v>360000</v>
      </c>
    </row>
    <row r="17" spans="1:12" ht="45">
      <c r="A17" s="2">
        <v>4</v>
      </c>
      <c r="B17" s="2">
        <v>200936113</v>
      </c>
      <c r="C17" s="2" t="s">
        <v>13</v>
      </c>
      <c r="D17" s="2" t="s">
        <v>37</v>
      </c>
      <c r="E17" s="2">
        <f>L17/15800</f>
        <v>200</v>
      </c>
      <c r="F17" s="7" t="s">
        <v>38</v>
      </c>
      <c r="G17" s="3" t="s">
        <v>26</v>
      </c>
      <c r="H17" s="2">
        <v>306249222</v>
      </c>
      <c r="I17" s="2" t="s">
        <v>39</v>
      </c>
      <c r="J17" s="2">
        <v>3</v>
      </c>
      <c r="K17" s="17">
        <v>3160000</v>
      </c>
      <c r="L17" s="9">
        <v>3160000</v>
      </c>
    </row>
    <row r="18" spans="1:12" ht="45">
      <c r="A18" s="2">
        <v>5</v>
      </c>
      <c r="B18" s="2">
        <v>200936114</v>
      </c>
      <c r="C18" s="2" t="s">
        <v>13</v>
      </c>
      <c r="D18" s="18" t="s">
        <v>34</v>
      </c>
      <c r="E18" s="18">
        <f>L18/36000</f>
        <v>200</v>
      </c>
      <c r="F18" s="19" t="s">
        <v>40</v>
      </c>
      <c r="G18" s="3" t="s">
        <v>26</v>
      </c>
      <c r="H18" s="18">
        <v>306089114</v>
      </c>
      <c r="I18" s="21" t="s">
        <v>41</v>
      </c>
      <c r="J18" s="20">
        <v>3</v>
      </c>
      <c r="K18" s="17">
        <v>7200000</v>
      </c>
      <c r="L18" s="9">
        <v>7200000</v>
      </c>
    </row>
    <row r="19" spans="1:12" ht="45">
      <c r="A19" s="2">
        <v>6</v>
      </c>
      <c r="B19" s="2">
        <v>200936115</v>
      </c>
      <c r="C19" s="2" t="s">
        <v>13</v>
      </c>
      <c r="D19" s="18" t="s">
        <v>14</v>
      </c>
      <c r="E19" s="18">
        <f>L19/5000</f>
        <v>100</v>
      </c>
      <c r="F19" s="19" t="s">
        <v>42</v>
      </c>
      <c r="G19" s="3" t="s">
        <v>26</v>
      </c>
      <c r="H19" s="18">
        <v>306089114</v>
      </c>
      <c r="I19" s="18" t="s">
        <v>43</v>
      </c>
      <c r="J19" s="20">
        <v>3</v>
      </c>
      <c r="K19" s="17">
        <v>500000</v>
      </c>
      <c r="L19" s="9">
        <v>500000</v>
      </c>
    </row>
    <row r="20" spans="1:12" ht="45">
      <c r="A20" s="2">
        <v>7</v>
      </c>
      <c r="B20" s="2">
        <v>200936116</v>
      </c>
      <c r="C20" s="2" t="s">
        <v>13</v>
      </c>
      <c r="D20" s="18" t="s">
        <v>44</v>
      </c>
      <c r="E20" s="18">
        <v>200</v>
      </c>
      <c r="F20" s="19" t="s">
        <v>45</v>
      </c>
      <c r="G20" s="3" t="s">
        <v>26</v>
      </c>
      <c r="H20" s="18">
        <v>302478186</v>
      </c>
      <c r="I20" s="18" t="s">
        <v>46</v>
      </c>
      <c r="J20" s="20">
        <v>3</v>
      </c>
      <c r="K20" s="22" t="s">
        <v>47</v>
      </c>
      <c r="L20" s="9" t="s">
        <v>47</v>
      </c>
    </row>
    <row r="21" spans="1:12" ht="45">
      <c r="A21" s="2">
        <v>8</v>
      </c>
      <c r="B21" s="2">
        <v>200936117</v>
      </c>
      <c r="C21" s="2" t="s">
        <v>13</v>
      </c>
      <c r="D21" s="18" t="s">
        <v>48</v>
      </c>
      <c r="E21" s="18">
        <f>L21/37200</f>
        <v>300</v>
      </c>
      <c r="F21" s="19" t="s">
        <v>49</v>
      </c>
      <c r="G21" s="3" t="s">
        <v>26</v>
      </c>
      <c r="H21" s="18">
        <v>306089114</v>
      </c>
      <c r="I21" s="18" t="s">
        <v>50</v>
      </c>
      <c r="J21" s="20">
        <v>3</v>
      </c>
      <c r="K21" s="17">
        <v>11160000</v>
      </c>
      <c r="L21" s="17">
        <v>11160000</v>
      </c>
    </row>
    <row r="22" spans="1:12" ht="45">
      <c r="A22" s="2">
        <v>9</v>
      </c>
      <c r="B22" s="2">
        <v>200936118</v>
      </c>
      <c r="C22" s="2" t="s">
        <v>13</v>
      </c>
      <c r="D22" s="18" t="s">
        <v>48</v>
      </c>
      <c r="E22" s="18">
        <f>L22/59800</f>
        <v>500</v>
      </c>
      <c r="F22" s="19" t="s">
        <v>51</v>
      </c>
      <c r="G22" s="3" t="s">
        <v>26</v>
      </c>
      <c r="H22" s="18">
        <v>306089114</v>
      </c>
      <c r="I22" s="18" t="s">
        <v>52</v>
      </c>
      <c r="J22" s="20">
        <v>3</v>
      </c>
      <c r="K22" s="17">
        <v>29900000</v>
      </c>
      <c r="L22" s="23">
        <v>29900000</v>
      </c>
    </row>
    <row r="23" spans="1:12" ht="75">
      <c r="A23" s="2">
        <v>10</v>
      </c>
      <c r="B23" s="2">
        <v>200936119</v>
      </c>
      <c r="C23" s="2" t="s">
        <v>13</v>
      </c>
      <c r="D23" s="18" t="s">
        <v>53</v>
      </c>
      <c r="E23" s="18">
        <v>1</v>
      </c>
      <c r="F23" s="19" t="s">
        <v>54</v>
      </c>
      <c r="G23" s="3" t="s">
        <v>26</v>
      </c>
      <c r="H23" s="18">
        <v>302642845</v>
      </c>
      <c r="I23" s="18" t="s">
        <v>55</v>
      </c>
      <c r="J23" s="18">
        <v>3</v>
      </c>
      <c r="K23" s="25">
        <v>1799000</v>
      </c>
      <c r="L23" s="26" t="s">
        <v>56</v>
      </c>
    </row>
    <row r="24" spans="1:12" ht="60">
      <c r="A24" s="2">
        <v>11</v>
      </c>
      <c r="B24" s="2">
        <v>200936120</v>
      </c>
      <c r="C24" s="2" t="s">
        <v>13</v>
      </c>
      <c r="D24" s="18" t="s">
        <v>57</v>
      </c>
      <c r="E24" s="18">
        <v>1</v>
      </c>
      <c r="F24" s="19" t="s">
        <v>58</v>
      </c>
      <c r="G24" s="3" t="s">
        <v>26</v>
      </c>
      <c r="H24" s="18" t="s">
        <v>59</v>
      </c>
      <c r="I24" s="18" t="s">
        <v>60</v>
      </c>
      <c r="J24" s="18">
        <v>3</v>
      </c>
      <c r="K24" s="10">
        <v>2800000</v>
      </c>
      <c r="L24" s="9">
        <v>2800000</v>
      </c>
    </row>
    <row r="25" spans="1:12" ht="30">
      <c r="A25" s="2">
        <v>12</v>
      </c>
      <c r="B25" s="2">
        <v>200936113</v>
      </c>
      <c r="C25" s="2" t="s">
        <v>13</v>
      </c>
      <c r="D25" s="2" t="s">
        <v>88</v>
      </c>
      <c r="E25" s="2">
        <v>1</v>
      </c>
      <c r="F25" s="7" t="s">
        <v>87</v>
      </c>
      <c r="G25" s="3" t="s">
        <v>26</v>
      </c>
      <c r="H25" s="2">
        <v>305773593</v>
      </c>
      <c r="I25" s="9" t="s">
        <v>86</v>
      </c>
      <c r="J25" s="2">
        <v>3</v>
      </c>
      <c r="K25" s="9">
        <v>2700000</v>
      </c>
      <c r="L25" s="9">
        <v>2700000</v>
      </c>
    </row>
    <row r="26" spans="1:12" ht="45">
      <c r="A26" s="2">
        <v>13</v>
      </c>
      <c r="B26" s="2">
        <v>200936121</v>
      </c>
      <c r="C26" s="2" t="s">
        <v>13</v>
      </c>
      <c r="D26" s="18" t="s">
        <v>61</v>
      </c>
      <c r="E26" s="18">
        <v>50</v>
      </c>
      <c r="F26" s="19" t="s">
        <v>62</v>
      </c>
      <c r="G26" s="3" t="s">
        <v>26</v>
      </c>
      <c r="H26" s="18">
        <v>205247459</v>
      </c>
      <c r="I26" s="18" t="s">
        <v>63</v>
      </c>
      <c r="J26" s="20">
        <v>3</v>
      </c>
      <c r="K26" s="17">
        <v>439600</v>
      </c>
      <c r="L26" s="24">
        <v>439600</v>
      </c>
    </row>
    <row r="27" spans="1:12" ht="45">
      <c r="A27" s="2">
        <v>14</v>
      </c>
      <c r="B27" s="2">
        <v>200936122</v>
      </c>
      <c r="C27" s="2" t="s">
        <v>13</v>
      </c>
      <c r="D27" s="18" t="s">
        <v>64</v>
      </c>
      <c r="E27" s="18">
        <v>50</v>
      </c>
      <c r="F27" s="19" t="s">
        <v>65</v>
      </c>
      <c r="G27" s="3" t="s">
        <v>26</v>
      </c>
      <c r="H27" s="18" t="s">
        <v>66</v>
      </c>
      <c r="I27" s="18" t="s">
        <v>67</v>
      </c>
      <c r="J27" s="20">
        <v>3</v>
      </c>
      <c r="K27" s="22" t="s">
        <v>68</v>
      </c>
      <c r="L27" s="9" t="s">
        <v>68</v>
      </c>
    </row>
    <row r="28" spans="1:12" ht="60">
      <c r="A28" s="2">
        <v>15</v>
      </c>
      <c r="B28" s="2">
        <v>200936123</v>
      </c>
      <c r="C28" s="2" t="s">
        <v>13</v>
      </c>
      <c r="D28" s="18" t="s">
        <v>69</v>
      </c>
      <c r="E28" s="18">
        <v>20</v>
      </c>
      <c r="F28" s="19" t="s">
        <v>70</v>
      </c>
      <c r="G28" s="3" t="s">
        <v>26</v>
      </c>
      <c r="H28" s="18" t="s">
        <v>66</v>
      </c>
      <c r="I28" s="18" t="s">
        <v>71</v>
      </c>
      <c r="J28" s="20">
        <v>3</v>
      </c>
      <c r="K28" s="17">
        <v>1880000</v>
      </c>
      <c r="L28" s="9">
        <v>1880000</v>
      </c>
    </row>
    <row r="29" spans="1:12" ht="45">
      <c r="A29" s="2">
        <v>16</v>
      </c>
      <c r="B29" s="2">
        <v>200936124</v>
      </c>
      <c r="C29" s="2" t="s">
        <v>13</v>
      </c>
      <c r="D29" s="18" t="s">
        <v>72</v>
      </c>
      <c r="E29" s="18">
        <v>200</v>
      </c>
      <c r="F29" s="19" t="s">
        <v>73</v>
      </c>
      <c r="G29" s="3" t="s">
        <v>26</v>
      </c>
      <c r="H29" s="18">
        <v>306089114</v>
      </c>
      <c r="I29" s="18" t="s">
        <v>74</v>
      </c>
      <c r="J29" s="20">
        <v>3</v>
      </c>
      <c r="K29" s="17">
        <v>3440000</v>
      </c>
      <c r="L29" s="9">
        <v>3440000</v>
      </c>
    </row>
    <row r="30" spans="1:12" ht="45">
      <c r="A30" s="2">
        <v>17</v>
      </c>
      <c r="B30" s="2">
        <v>200936125</v>
      </c>
      <c r="C30" s="2" t="s">
        <v>13</v>
      </c>
      <c r="D30" s="18" t="s">
        <v>75</v>
      </c>
      <c r="E30" s="18">
        <v>10</v>
      </c>
      <c r="F30" s="19" t="s">
        <v>78</v>
      </c>
      <c r="G30" s="3" t="s">
        <v>26</v>
      </c>
      <c r="H30" s="19" t="s">
        <v>76</v>
      </c>
      <c r="I30" s="18" t="s">
        <v>77</v>
      </c>
      <c r="J30" s="20">
        <v>3</v>
      </c>
      <c r="K30" s="17">
        <v>189940000</v>
      </c>
      <c r="L30" s="9">
        <v>189940000</v>
      </c>
    </row>
    <row r="31" spans="1:12" ht="60">
      <c r="A31" s="2">
        <v>18</v>
      </c>
      <c r="B31" s="2">
        <v>200936126</v>
      </c>
      <c r="C31" s="2" t="s">
        <v>13</v>
      </c>
      <c r="D31" s="18" t="s">
        <v>79</v>
      </c>
      <c r="E31" s="18">
        <v>1</v>
      </c>
      <c r="F31" s="19" t="s">
        <v>80</v>
      </c>
      <c r="G31" s="3" t="s">
        <v>26</v>
      </c>
      <c r="H31" s="18">
        <v>200838518</v>
      </c>
      <c r="I31" s="18" t="s">
        <v>81</v>
      </c>
      <c r="J31" s="20">
        <v>3</v>
      </c>
      <c r="K31" s="17">
        <v>78750</v>
      </c>
      <c r="L31" s="9">
        <v>78750</v>
      </c>
    </row>
    <row r="32" spans="1:12" ht="60">
      <c r="A32" s="2">
        <v>19</v>
      </c>
      <c r="B32" s="2">
        <v>200936127</v>
      </c>
      <c r="C32" s="2" t="s">
        <v>13</v>
      </c>
      <c r="D32" s="18" t="s">
        <v>82</v>
      </c>
      <c r="E32" s="18">
        <v>1</v>
      </c>
      <c r="F32" s="19" t="s">
        <v>83</v>
      </c>
      <c r="G32" s="3" t="s">
        <v>26</v>
      </c>
      <c r="H32" s="18">
        <v>312126183</v>
      </c>
      <c r="I32" s="18" t="s">
        <v>84</v>
      </c>
      <c r="J32" s="20">
        <v>3</v>
      </c>
      <c r="K32" s="17" t="s">
        <v>85</v>
      </c>
      <c r="L32" s="9" t="s">
        <v>85</v>
      </c>
    </row>
    <row r="33" spans="1:12">
      <c r="A33" s="32" t="s">
        <v>20</v>
      </c>
      <c r="B33" s="33"/>
      <c r="C33" s="33"/>
      <c r="D33" s="33"/>
      <c r="E33" s="33"/>
      <c r="F33" s="33"/>
      <c r="G33" s="33"/>
      <c r="H33" s="33"/>
      <c r="I33" s="33"/>
      <c r="J33" s="34"/>
      <c r="K33" s="9">
        <f>SUM(K15:K17)</f>
        <v>13720000</v>
      </c>
      <c r="L33" s="9">
        <f>SUM(L15:L17)</f>
        <v>13720000</v>
      </c>
    </row>
    <row r="34" spans="1:12">
      <c r="A34" s="32" t="s">
        <v>21</v>
      </c>
      <c r="B34" s="33"/>
      <c r="C34" s="33"/>
      <c r="D34" s="33"/>
      <c r="E34" s="33"/>
      <c r="F34" s="33"/>
      <c r="G34" s="33"/>
      <c r="H34" s="33"/>
      <c r="I34" s="33"/>
      <c r="J34" s="34"/>
      <c r="K34" s="2"/>
      <c r="L34" s="2"/>
    </row>
    <row r="35" spans="1:12">
      <c r="A35" s="2"/>
      <c r="B35" s="2"/>
      <c r="C35" s="2"/>
      <c r="D35" s="2"/>
      <c r="E35" s="2"/>
      <c r="F35" s="8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8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8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8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8"/>
      <c r="G39" s="2"/>
      <c r="H39" s="2"/>
      <c r="I39" s="2"/>
      <c r="J39" s="2"/>
      <c r="K39" s="2"/>
      <c r="L39" s="2"/>
    </row>
    <row r="41" spans="1:12" ht="99.75" customHeight="1">
      <c r="B41" s="35" t="s">
        <v>22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</sheetData>
  <mergeCells count="10">
    <mergeCell ref="A11:L11"/>
    <mergeCell ref="A13:L13"/>
    <mergeCell ref="A33:J33"/>
    <mergeCell ref="A34:J34"/>
    <mergeCell ref="B41:L41"/>
    <mergeCell ref="A2:K2"/>
    <mergeCell ref="F1:K1"/>
    <mergeCell ref="A5:L5"/>
    <mergeCell ref="A7:L7"/>
    <mergeCell ref="A9:L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2025-07-01T11:22:46Z</dcterms:modified>
</cp:coreProperties>
</file>