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йил 4010 ва 4001\"/>
    </mc:Choice>
  </mc:AlternateContent>
  <xr:revisionPtr revIDLastSave="0" documentId="13_ncr:1_{C32CD19B-8E24-44B0-91A7-EEFECCFC2DCE}" xr6:coauthVersionLast="47" xr6:coauthVersionMax="47" xr10:uidLastSave="{00000000-0000-0000-0000-000000000000}"/>
  <bookViews>
    <workbookView xWindow="2640" yWindow="165" windowWidth="21600" windowHeight="15480" xr2:uid="{01BCD9C1-2EA4-48DE-9DD3-261871FDDB23}"/>
  </bookViews>
  <sheets>
    <sheet name="2025 й.УМУМИЙ тушум, харажат" sheetId="1" r:id="rId1"/>
  </sheets>
  <externalReferences>
    <externalReference r:id="rId2"/>
  </externalReferences>
  <definedNames>
    <definedName name="_xlnm.Print_Area" localSheetId="0">'2025 й.УМУМИЙ тушум, харажат'!$A$1:$E$20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7" i="1"/>
  <c r="D6" i="1"/>
  <c r="D17" i="1" s="1"/>
  <c r="C6" i="1"/>
  <c r="C17" i="1" s="1"/>
  <c r="E5" i="1"/>
</calcChain>
</file>

<file path=xl/sharedStrings.xml><?xml version="1.0" encoding="utf-8"?>
<sst xmlns="http://schemas.openxmlformats.org/spreadsheetml/2006/main" count="23" uniqueCount="23">
  <si>
    <t xml:space="preserve">"O'ZBEKlSTON RESPUBLlKASl KlNEMATOGRAFIYA AGENTLIGI" нинг 401010860262947089700136001 ривожлантириш ҳисоб рақамидан </t>
  </si>
  <si>
    <t>№</t>
  </si>
  <si>
    <t>2025й. УМУМИЙ</t>
  </si>
  <si>
    <t>Тушум</t>
  </si>
  <si>
    <t xml:space="preserve">Харажат </t>
  </si>
  <si>
    <t>Қолдиқ</t>
  </si>
  <si>
    <t>2024 йилдан қолдиқ сумма 01.01.2025йилга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</si>
  <si>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</si>
  <si>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</si>
  <si>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</si>
  <si>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</si>
  <si>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</si>
  <si>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</si>
  <si>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</si>
  <si>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</si>
  <si>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</si>
  <si>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</si>
  <si>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</si>
  <si>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</si>
  <si>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ЖАМИ</t>
  </si>
  <si>
    <t>Бош ҳисобчи:</t>
  </si>
  <si>
    <r>
      <t>Жами 2025 йил 31-март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ҳолатига ривожлантириш ҳисоб рақамига жами тушган тушум ва сарфланган жами харажатлар</t>
    </r>
  </si>
  <si>
    <t xml:space="preserve">01.01.2025 - 31.03.2025 йил ҳолатига  тушган тушум ва сарфланган харажатлар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</si>
</sst>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2" fillId="0" borderId="0" xfId="2"/>
    <xf numFmtId="0" fontId="5" fillId="2" borderId="1" xfId="2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vertical="center"/>
    </xf>
    <xf numFmtId="0" fontId="9" fillId="2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3" fontId="10" fillId="0" borderId="1" xfId="1" applyNumberFormat="1" applyFont="1" applyBorder="1" applyAlignment="1">
      <alignment horizontal="left" vertical="center"/>
    </xf>
    <xf numFmtId="43" fontId="11" fillId="0" borderId="1" xfId="1" applyNumberFormat="1" applyFont="1" applyBorder="1" applyAlignment="1">
      <alignment horizontal="left" vertical="center"/>
    </xf>
    <xf numFmtId="0" fontId="2" fillId="0" borderId="0" xfId="2" applyAlignment="1">
      <alignment horizontal="left"/>
    </xf>
    <xf numFmtId="0" fontId="1" fillId="0" borderId="1" xfId="2" applyFont="1" applyBorder="1" applyAlignment="1">
      <alignment horizontal="center" vertical="center"/>
    </xf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4" borderId="1" xfId="1" applyNumberFormat="1" applyFont="1" applyFill="1" applyBorder="1" applyAlignment="1">
      <alignment horizontal="center" vertical="center"/>
    </xf>
    <xf numFmtId="0" fontId="6" fillId="0" borderId="0" xfId="2" applyFont="1"/>
    <xf numFmtId="0" fontId="3" fillId="2" borderId="0" xfId="2" applyFont="1" applyFill="1" applyAlignment="1">
      <alignment horizontal="center" vertical="center" wrapText="1"/>
    </xf>
    <xf numFmtId="49" fontId="5" fillId="3" borderId="2" xfId="2" applyNumberFormat="1" applyFont="1" applyFill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/>
    </xf>
    <xf numFmtId="49" fontId="5" fillId="3" borderId="4" xfId="2" applyNumberFormat="1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</cellXfs>
  <cellStyles count="3">
    <cellStyle name="Обычный" xfId="0" builtinId="0"/>
    <cellStyle name="Обычный 2" xfId="2" xr:uid="{E47F1030-4D37-4AB9-B821-334A7D573B28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025%20&#1081;&#1080;&#1083;%204010%20&#1074;&#1072;%204001\4010&#1203;.%20&#1088;%202025&#1081;&#1080;&#1083;.xlsx" TargetMode="External"/><Relationship Id="rId1" Type="http://schemas.openxmlformats.org/officeDocument/2006/relationships/externalLinkPath" Target="4010&#1203;.%20&#1088;%202025&#1081;&#1080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й.УМУМИЙ тушум, харажат"/>
      <sheetName val="2025 йил 4010 приход умумий"/>
      <sheetName val="2025 йил 4010 приход ойма ой"/>
      <sheetName val="2024 й.УМУМИЙ харажат (2)"/>
      <sheetName val="2025 й.январ харажат"/>
      <sheetName val="2025 й. февраль харажат (2)"/>
      <sheetName val="2025 й. март харажат (3)"/>
      <sheetName val="2025 й. апрель харажат (4)"/>
      <sheetName val="Лист1"/>
    </sheetNames>
    <sheetDataSet>
      <sheetData sheetId="0"/>
      <sheetData sheetId="1"/>
      <sheetData sheetId="2">
        <row r="11">
          <cell r="D11">
            <v>260280429</v>
          </cell>
        </row>
        <row r="29">
          <cell r="D29">
            <v>1325498308</v>
          </cell>
        </row>
      </sheetData>
      <sheetData sheetId="3"/>
      <sheetData sheetId="4"/>
      <sheetData sheetId="5">
        <row r="8">
          <cell r="I8">
            <v>842178459.75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4F2F2-30F6-4556-A641-810E78E3C08D}">
  <dimension ref="A1:F20"/>
  <sheetViews>
    <sheetView tabSelected="1" view="pageBreakPreview" topLeftCell="A4" zoomScale="85" zoomScaleNormal="100" zoomScaleSheetLayoutView="85" workbookViewId="0">
      <selection activeCell="A18" sqref="A18:E18"/>
    </sheetView>
  </sheetViews>
  <sheetFormatPr defaultColWidth="9.140625" defaultRowHeight="18.75" x14ac:dyDescent="0.3"/>
  <cols>
    <col min="1" max="1" width="3.5703125" style="1" customWidth="1"/>
    <col min="2" max="2" width="24" style="1" customWidth="1"/>
    <col min="3" max="3" width="35.42578125" style="1" customWidth="1"/>
    <col min="4" max="4" width="39.5703125" style="1" customWidth="1"/>
    <col min="5" max="5" width="40.28515625" style="1" customWidth="1"/>
    <col min="6" max="6" width="27.7109375" style="1" customWidth="1"/>
    <col min="7" max="16384" width="9.140625" style="1"/>
  </cols>
  <sheetData>
    <row r="1" spans="1:6" ht="39.75" customHeight="1" x14ac:dyDescent="0.3">
      <c r="A1" s="19" t="s">
        <v>0</v>
      </c>
      <c r="B1" s="19"/>
      <c r="C1" s="19"/>
      <c r="D1" s="19"/>
      <c r="E1" s="19"/>
    </row>
    <row r="2" spans="1:6" ht="22.5" customHeight="1" x14ac:dyDescent="0.3">
      <c r="A2" s="26" t="s">
        <v>22</v>
      </c>
      <c r="B2" s="26"/>
      <c r="C2" s="26"/>
      <c r="D2" s="26"/>
      <c r="E2" s="26"/>
    </row>
    <row r="3" spans="1:6" ht="39.75" customHeight="1" x14ac:dyDescent="0.3">
      <c r="A3" s="2" t="s">
        <v>1</v>
      </c>
      <c r="B3" s="3" t="s">
        <v>2</v>
      </c>
      <c r="C3" s="4" t="s">
        <v>3</v>
      </c>
      <c r="D3" s="5" t="s">
        <v>4</v>
      </c>
      <c r="E3" s="6" t="s">
        <v>5</v>
      </c>
    </row>
    <row r="4" spans="1:6" ht="24" customHeight="1" x14ac:dyDescent="0.3">
      <c r="A4" s="20" t="s">
        <v>6</v>
      </c>
      <c r="B4" s="21"/>
      <c r="C4" s="22"/>
      <c r="D4" s="7"/>
      <c r="E4" s="8">
        <v>485118642.45999998</v>
      </c>
    </row>
    <row r="5" spans="1:6" s="13" customFormat="1" ht="30.75" customHeight="1" x14ac:dyDescent="0.3">
      <c r="A5" s="9">
        <v>1</v>
      </c>
      <c r="B5" s="10" t="s">
        <v>7</v>
      </c>
      <c r="C5" s="11">
        <v>184335701.11000001</v>
      </c>
      <c r="D5" s="12">
        <v>0</v>
      </c>
      <c r="E5" s="11">
        <f>+E4+C5</f>
        <v>669454343.56999993</v>
      </c>
    </row>
    <row r="6" spans="1:6" s="13" customFormat="1" ht="30.75" customHeight="1" x14ac:dyDescent="0.3">
      <c r="A6" s="14">
        <v>2</v>
      </c>
      <c r="B6" s="10" t="s">
        <v>8</v>
      </c>
      <c r="C6" s="11">
        <f>+'[1]2025 йил 4010 приход ойма ой'!D11</f>
        <v>260280429</v>
      </c>
      <c r="D6" s="11">
        <f>+'[1]2025 й. февраль харажат (2)'!I8</f>
        <v>842178459.75</v>
      </c>
      <c r="E6" s="11">
        <v>102556312.81999999</v>
      </c>
    </row>
    <row r="7" spans="1:6" s="13" customFormat="1" ht="30.75" customHeight="1" x14ac:dyDescent="0.3">
      <c r="A7" s="9">
        <v>3</v>
      </c>
      <c r="B7" s="10" t="s">
        <v>9</v>
      </c>
      <c r="C7" s="11">
        <f>+'[1]2025 йил 4010 приход ойма ой'!D29</f>
        <v>1325498308</v>
      </c>
      <c r="D7" s="11">
        <v>1260063995</v>
      </c>
      <c r="E7" s="11">
        <v>167990625.81999999</v>
      </c>
    </row>
    <row r="8" spans="1:6" s="13" customFormat="1" ht="30.75" customHeight="1" x14ac:dyDescent="0.3">
      <c r="A8" s="14">
        <v>4</v>
      </c>
      <c r="B8" s="10" t="s">
        <v>10</v>
      </c>
      <c r="C8" s="11"/>
      <c r="D8" s="11"/>
      <c r="E8" s="11"/>
    </row>
    <row r="9" spans="1:6" s="13" customFormat="1" ht="30.75" customHeight="1" x14ac:dyDescent="0.3">
      <c r="A9" s="9">
        <v>5</v>
      </c>
      <c r="B9" s="10" t="s">
        <v>11</v>
      </c>
      <c r="C9" s="11"/>
      <c r="D9" s="11"/>
      <c r="E9" s="11"/>
      <c r="F9" s="15"/>
    </row>
    <row r="10" spans="1:6" ht="30.75" customHeight="1" x14ac:dyDescent="0.3">
      <c r="A10" s="14">
        <v>6</v>
      </c>
      <c r="B10" s="10" t="s">
        <v>12</v>
      </c>
      <c r="C10" s="11"/>
      <c r="D10" s="11"/>
      <c r="E10" s="11"/>
      <c r="F10" s="16"/>
    </row>
    <row r="11" spans="1:6" ht="30.75" customHeight="1" x14ac:dyDescent="0.3">
      <c r="A11" s="9">
        <v>7</v>
      </c>
      <c r="B11" s="10" t="s">
        <v>13</v>
      </c>
      <c r="C11" s="11"/>
      <c r="D11" s="11"/>
      <c r="E11" s="11"/>
      <c r="F11" s="16"/>
    </row>
    <row r="12" spans="1:6" ht="30.75" customHeight="1" x14ac:dyDescent="0.3">
      <c r="A12" s="14">
        <v>8</v>
      </c>
      <c r="B12" s="10" t="s">
        <v>14</v>
      </c>
      <c r="C12" s="11"/>
      <c r="D12" s="11"/>
      <c r="E12" s="11"/>
      <c r="F12" s="16"/>
    </row>
    <row r="13" spans="1:6" ht="30.75" customHeight="1" x14ac:dyDescent="0.3">
      <c r="A13" s="9">
        <v>9</v>
      </c>
      <c r="B13" s="10" t="s">
        <v>15</v>
      </c>
      <c r="C13" s="11"/>
      <c r="D13" s="11"/>
      <c r="E13" s="11"/>
      <c r="F13" s="16"/>
    </row>
    <row r="14" spans="1:6" ht="30.75" customHeight="1" x14ac:dyDescent="0.3">
      <c r="A14" s="14">
        <v>10</v>
      </c>
      <c r="B14" s="10" t="s">
        <v>16</v>
      </c>
      <c r="C14" s="11"/>
      <c r="D14" s="11"/>
      <c r="E14" s="11"/>
      <c r="F14" s="16"/>
    </row>
    <row r="15" spans="1:6" ht="30.75" customHeight="1" x14ac:dyDescent="0.3">
      <c r="A15" s="9">
        <v>11</v>
      </c>
      <c r="B15" s="10" t="s">
        <v>17</v>
      </c>
      <c r="C15" s="11"/>
      <c r="D15" s="11"/>
      <c r="E15" s="11"/>
      <c r="F15" s="16"/>
    </row>
    <row r="16" spans="1:6" ht="30.75" customHeight="1" x14ac:dyDescent="0.3">
      <c r="A16" s="14">
        <v>12</v>
      </c>
      <c r="B16" s="10" t="s">
        <v>18</v>
      </c>
      <c r="C16" s="11"/>
      <c r="D16" s="11"/>
      <c r="E16" s="11"/>
      <c r="F16" s="16"/>
    </row>
    <row r="17" spans="1:6" ht="21" customHeight="1" x14ac:dyDescent="0.3">
      <c r="A17" s="23" t="s">
        <v>19</v>
      </c>
      <c r="B17" s="24"/>
      <c r="C17" s="17">
        <f>SUM(C5:C16)</f>
        <v>1770114438.1100001</v>
      </c>
      <c r="D17" s="17">
        <f>SUM(D5:D16)</f>
        <v>2102242454.75</v>
      </c>
      <c r="E17" s="17">
        <f>SUM(E5:E16)</f>
        <v>940001282.2099998</v>
      </c>
      <c r="F17" s="16"/>
    </row>
    <row r="18" spans="1:6" ht="33.75" customHeight="1" x14ac:dyDescent="0.3">
      <c r="A18" s="25" t="s">
        <v>21</v>
      </c>
      <c r="B18" s="25"/>
      <c r="C18" s="25"/>
      <c r="D18" s="25"/>
      <c r="E18" s="25"/>
    </row>
    <row r="19" spans="1:6" ht="13.5" customHeight="1" x14ac:dyDescent="0.3"/>
    <row r="20" spans="1:6" x14ac:dyDescent="0.3">
      <c r="C20" s="18" t="s">
        <v>20</v>
      </c>
      <c r="D20" s="18"/>
      <c r="E20" s="18"/>
    </row>
  </sheetData>
  <mergeCells count="5">
    <mergeCell ref="A1:E1"/>
    <mergeCell ref="A2:E2"/>
    <mergeCell ref="A4:C4"/>
    <mergeCell ref="A17:B17"/>
    <mergeCell ref="A18:E18"/>
  </mergeCells>
  <pageMargins left="0.23622047244094491" right="0.19685039370078741" top="0.27559055118110237" bottom="0.15748031496062992" header="0.27559055118110237" footer="0.15748031496062992"/>
  <pageSetup paperSize="9" scale="9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й.УМУМИЙ тушум, харажат</vt:lpstr>
      <vt:lpstr>'2025 й.УМУМИЙ тушум, харажат'!Область_печати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2025-05-07T05:29:27Z</cp:lastPrinted>
  <dcterms:created xsi:type="dcterms:W3CDTF">2025-05-07T05:28:06Z</dcterms:created>
  <dcterms:modified xsi:type="dcterms:W3CDTF">2025-05-08T12:03:44Z</dcterms:modified>
</cp:coreProperties>
</file>